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5480" windowHeight="11640" activeTab="0"/>
  </bookViews>
  <sheets>
    <sheet name="PC-Version Pittental" sheetId="1" r:id="rId1"/>
  </sheets>
  <definedNames>
    <definedName name="_xlnm.Print_Area" localSheetId="0">'PC-Version Pittental'!$A$1:$BD$45</definedName>
  </definedNames>
  <calcPr fullCalcOnLoad="1"/>
</workbook>
</file>

<file path=xl/sharedStrings.xml><?xml version="1.0" encoding="utf-8"?>
<sst xmlns="http://schemas.openxmlformats.org/spreadsheetml/2006/main" count="75" uniqueCount="42">
  <si>
    <t>, den</t>
  </si>
  <si>
    <t>Beginn:</t>
  </si>
  <si>
    <t>Uhr</t>
  </si>
  <si>
    <t>Spielzeit:</t>
  </si>
  <si>
    <t>1x</t>
  </si>
  <si>
    <t>min</t>
  </si>
  <si>
    <t>Pause:</t>
  </si>
  <si>
    <t>1.</t>
  </si>
  <si>
    <t>2.</t>
  </si>
  <si>
    <t>3.</t>
  </si>
  <si>
    <t>4.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</si>
  <si>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</si>
  <si>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</si>
  <si>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</si>
  <si>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</si>
  <si>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</si>
  <si>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</si>
  <si>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</si>
  <si>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</si>
  <si>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</si>
  <si>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</si>
  <si>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x</t>
  </si>
  <si>
    <t>Platz</t>
  </si>
  <si>
    <t>Sp.</t>
  </si>
  <si>
    <t>Gruppeneinteilung</t>
  </si>
  <si>
    <t>Mannschaft</t>
  </si>
  <si>
    <t>Jugendgruppe Pittental</t>
  </si>
  <si>
    <t>am</t>
  </si>
  <si>
    <t>Teilnehmende Mannschaften</t>
  </si>
  <si>
    <t>Spielplan</t>
  </si>
  <si>
    <t>Abschlußtabelle</t>
  </si>
  <si>
    <t>Zöbern</t>
  </si>
  <si>
    <t>Jugendtag 2010</t>
  </si>
  <si>
    <t>U9</t>
  </si>
  <si>
    <t>Sonntag</t>
  </si>
  <si>
    <t>in Grimmenstein</t>
  </si>
  <si>
    <t>Scheiblingkirchen</t>
  </si>
  <si>
    <t>Kirchberg</t>
  </si>
  <si>
    <t>Aspang</t>
  </si>
  <si>
    <t xml:space="preserve"> </t>
  </si>
  <si>
    <t>A</t>
  </si>
  <si>
    <t>B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</si>
</sst>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407]dddd\,\ d\.\ mmmm\ yyyy"/>
    <numFmt numFmtId="181" formatCode="mm:ss.0;@"/>
    <numFmt numFmtId="182" formatCode="h:mm;@"/>
    <numFmt numFmtId="183" formatCode="[$-F400]h:mm:ss\ AM/PM"/>
    <numFmt numFmtId="184" formatCode="0_ ;[Red]\-0\ "/>
    <numFmt numFmtId="185" formatCode="00000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2"/>
      <color indexed="10"/>
      <name val="Arial"/>
      <family val="0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>
      <alignment horizontal="left" vertical="center" readingOrder="2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/>
    </xf>
    <xf numFmtId="0" fontId="1" fillId="0" borderId="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readingOrder="2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20" fontId="0" fillId="0" borderId="5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 shrinkToFit="1"/>
    </xf>
    <xf numFmtId="0" fontId="1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2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5" fontId="2" fillId="0" borderId="3" xfId="0" applyNumberFormat="1" applyFont="1" applyBorder="1" applyAlignment="1">
      <alignment horizontal="center"/>
    </xf>
    <xf numFmtId="20" fontId="2" fillId="0" borderId="3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 shrinkToFit="1"/>
    </xf>
    <xf numFmtId="0" fontId="5" fillId="0" borderId="18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19" xfId="0" applyFont="1" applyBorder="1" applyAlignment="1">
      <alignment horizontal="left" shrinkToFi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182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8" xfId="0" applyFont="1" applyFill="1" applyBorder="1" applyAlignment="1">
      <alignment horizontal="left" vertical="center" shrinkToFit="1"/>
    </xf>
    <xf numFmtId="20" fontId="0" fillId="0" borderId="2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20" fontId="0" fillId="0" borderId="23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20" fontId="0" fillId="0" borderId="31" xfId="0" applyNumberFormat="1" applyFont="1" applyFill="1" applyBorder="1" applyAlignment="1">
      <alignment horizontal="center" vertical="center"/>
    </xf>
    <xf numFmtId="20" fontId="0" fillId="0" borderId="32" xfId="0" applyNumberFormat="1" applyFont="1" applyFill="1" applyBorder="1" applyAlignment="1">
      <alignment horizontal="center" vertical="center"/>
    </xf>
    <xf numFmtId="0" fontId="1" fillId="2" borderId="29" xfId="0" applyFont="1" applyFill="1" applyBorder="1" applyAlignment="1" applyProtection="1">
      <alignment horizontal="center" vertical="center"/>
      <protection locked="0"/>
    </xf>
    <xf numFmtId="184" fontId="0" fillId="0" borderId="4" xfId="0" applyNumberFormat="1" applyFont="1" applyBorder="1" applyAlignment="1">
      <alignment horizontal="center" vertical="center"/>
    </xf>
    <xf numFmtId="184" fontId="0" fillId="0" borderId="3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shrinkToFit="1"/>
    </xf>
    <xf numFmtId="0" fontId="5" fillId="0" borderId="0" xfId="0" applyFont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" fillId="3" borderId="3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6" fillId="3" borderId="17" xfId="0" applyFont="1" applyFill="1" applyBorder="1" applyAlignment="1">
      <alignment horizontal="center" vertical="center"/>
    </xf>
    <xf numFmtId="20" fontId="0" fillId="0" borderId="25" xfId="0" applyNumberFormat="1" applyFont="1" applyFill="1" applyBorder="1" applyAlignment="1">
      <alignment horizontal="center" vertical="center"/>
    </xf>
    <xf numFmtId="20" fontId="0" fillId="0" borderId="2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left" vertical="center" shrinkToFit="1"/>
    </xf>
    <xf numFmtId="0" fontId="5" fillId="0" borderId="38" xfId="0" applyFont="1" applyBorder="1" applyAlignment="1">
      <alignment horizontal="left" shrinkToFit="1"/>
    </xf>
    <xf numFmtId="0" fontId="5" fillId="0" borderId="39" xfId="0" applyFont="1" applyBorder="1" applyAlignment="1">
      <alignment horizontal="left" shrinkToFit="1"/>
    </xf>
    <xf numFmtId="0" fontId="0" fillId="0" borderId="32" xfId="0" applyFont="1" applyBorder="1" applyAlignment="1">
      <alignment horizontal="center"/>
    </xf>
    <xf numFmtId="0" fontId="0" fillId="0" borderId="4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Relationship Id="rId3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39</xdr:row>
      <xdr:rowOff>38100</xdr:rowOff>
    </xdr:from>
    <xdr:to>
      <xdr:col>55</xdr:col>
      <xdr:colOff>47625</xdr:colOff>
      <xdr:row>40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7229475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37</xdr:col>
      <xdr:colOff>104775</xdr:colOff>
      <xdr:row>1</xdr:row>
      <xdr:rowOff>95250</xdr:rowOff>
    </xdr:from>
    <xdr:to>
      <xdr:col>45</xdr:col>
      <xdr:colOff>104775</xdr:colOff>
      <xdr:row>4</xdr:row>
      <xdr:rowOff>9525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90500"/>
          <a:ext cx="914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47625</xdr:colOff>
      <xdr:row>1</xdr:row>
      <xdr:rowOff>57150</xdr:rowOff>
    </xdr:from>
    <xdr:to>
      <xdr:col>56</xdr:col>
      <xdr:colOff>0</xdr:colOff>
      <xdr:row>6</xdr:row>
      <xdr:rowOff>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05425" y="152400"/>
          <a:ext cx="1095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A44"/>
  <sheetViews>
    <sheetView tabSelected="1" workbookViewId="0" topLeftCell="A21">
      <selection activeCell="I34" sqref="I34"/>
    </sheetView>
  </sheetViews>
  <sheetFormatPr defaultColWidth="11.421875" defaultRowHeight="12.75"/>
  <cols>
    <col min="1" max="55" width="1.7109375" style="0" customWidth="1"/>
    <col min="56" max="56" width="1.7109375" style="14" customWidth="1"/>
    <col min="57" max="57" width="1.7109375" style="20" customWidth="1"/>
    <col min="58" max="58" width="2.8515625" style="20" customWidth="1"/>
    <col min="59" max="59" width="2.140625" style="20" customWidth="1"/>
    <col min="60" max="60" width="2.8515625" style="20" customWidth="1"/>
    <col min="61" max="64" width="1.7109375" style="20" customWidth="1"/>
    <col min="65" max="65" width="3.421875" style="20" bestFit="1" customWidth="1"/>
    <col min="66" max="66" width="2.28125" style="20" customWidth="1"/>
    <col min="67" max="68" width="2.140625" style="20" bestFit="1" customWidth="1"/>
    <col min="69" max="69" width="2.28125" style="20" customWidth="1"/>
    <col min="70" max="70" width="2.57421875" style="20" customWidth="1"/>
    <col min="71" max="71" width="2.140625" style="20" customWidth="1"/>
    <col min="72" max="73" width="1.7109375" style="20" customWidth="1"/>
    <col min="74" max="80" width="1.7109375" style="21" customWidth="1"/>
    <col min="81" max="85" width="1.7109375" style="40" customWidth="1"/>
    <col min="86" max="131" width="1.7109375" style="12" customWidth="1"/>
    <col min="132" max="16384" width="1.7109375" style="0" customWidth="1"/>
  </cols>
  <sheetData>
    <row r="1" spans="56:131" ht="7.5" customHeight="1">
      <c r="BD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</row>
    <row r="2" spans="1:131" ht="33">
      <c r="A2" s="135" t="s">
        <v>26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</row>
    <row r="3" spans="1:85" s="10" customFormat="1" ht="27">
      <c r="A3" s="136" t="s">
        <v>32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6"/>
      <c r="AR3" s="16"/>
      <c r="AS3" s="16"/>
      <c r="AT3" s="16"/>
      <c r="AU3" s="16"/>
      <c r="AV3" s="16"/>
      <c r="AW3" s="46"/>
      <c r="AX3" s="16"/>
      <c r="AY3" s="16"/>
      <c r="AZ3" s="16"/>
      <c r="BA3" s="16"/>
      <c r="BB3" s="16"/>
      <c r="BC3" s="16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3"/>
      <c r="BW3" s="23"/>
      <c r="BX3" s="23"/>
      <c r="BY3" s="23"/>
      <c r="BZ3" s="23"/>
      <c r="CA3" s="23"/>
      <c r="CB3" s="23"/>
      <c r="CC3" s="41"/>
      <c r="CD3" s="41"/>
      <c r="CE3" s="41"/>
      <c r="CF3" s="41"/>
      <c r="CG3" s="41"/>
    </row>
    <row r="4" spans="1:85" s="2" customFormat="1" ht="15.75">
      <c r="A4" s="137" t="s">
        <v>33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5"/>
      <c r="BW4" s="25"/>
      <c r="BX4" s="25"/>
      <c r="BY4" s="25"/>
      <c r="BZ4" s="25"/>
      <c r="CA4" s="25"/>
      <c r="CB4" s="25"/>
      <c r="CC4" s="42"/>
      <c r="CD4" s="42"/>
      <c r="CE4" s="42"/>
      <c r="CF4" s="42"/>
      <c r="CG4" s="42"/>
    </row>
    <row r="5" spans="43:85" s="2" customFormat="1" ht="6" customHeight="1"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5"/>
      <c r="BW5" s="25"/>
      <c r="BX5" s="25"/>
      <c r="BY5" s="25"/>
      <c r="BZ5" s="25"/>
      <c r="CA5" s="25"/>
      <c r="CB5" s="25"/>
      <c r="CC5" s="42"/>
      <c r="CD5" s="42"/>
      <c r="CE5" s="42"/>
      <c r="CF5" s="42"/>
      <c r="CG5" s="42"/>
    </row>
    <row r="6" spans="11:85" s="2" customFormat="1" ht="15.75">
      <c r="K6" s="57"/>
      <c r="L6" s="58" t="s">
        <v>27</v>
      </c>
      <c r="M6" s="144" t="s">
        <v>34</v>
      </c>
      <c r="N6" s="144"/>
      <c r="O6" s="144"/>
      <c r="P6" s="144"/>
      <c r="Q6" s="144"/>
      <c r="R6" s="144"/>
      <c r="S6" s="144"/>
      <c r="T6" s="144"/>
      <c r="U6" s="2" t="s">
        <v>0</v>
      </c>
      <c r="Y6" s="145">
        <v>40412</v>
      </c>
      <c r="Z6" s="145"/>
      <c r="AA6" s="145"/>
      <c r="AB6" s="145"/>
      <c r="AC6" s="145"/>
      <c r="AD6" s="145"/>
      <c r="AE6" s="145"/>
      <c r="AF6" s="145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5"/>
      <c r="BW6" s="25"/>
      <c r="BX6" s="25"/>
      <c r="BY6" s="25"/>
      <c r="BZ6" s="25"/>
      <c r="CA6" s="25"/>
      <c r="CB6" s="25"/>
      <c r="CC6" s="42"/>
      <c r="CD6" s="42"/>
      <c r="CE6" s="42"/>
      <c r="CF6" s="42"/>
      <c r="CG6" s="42"/>
    </row>
    <row r="7" spans="43:85" s="2" customFormat="1" ht="6" customHeight="1"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5"/>
      <c r="BW7" s="25"/>
      <c r="BX7" s="25"/>
      <c r="BY7" s="25"/>
      <c r="BZ7" s="25"/>
      <c r="CA7" s="25"/>
      <c r="CB7" s="25"/>
      <c r="CC7" s="42"/>
      <c r="CD7" s="42"/>
      <c r="CE7" s="42"/>
      <c r="CF7" s="42"/>
      <c r="CG7" s="42"/>
    </row>
    <row r="8" spans="2:85" s="2" customFormat="1" ht="15">
      <c r="B8" s="132" t="s">
        <v>35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5"/>
      <c r="BW8" s="25"/>
      <c r="BX8" s="25"/>
      <c r="BY8" s="25"/>
      <c r="BZ8" s="25"/>
      <c r="CA8" s="25"/>
      <c r="CB8" s="25"/>
      <c r="CC8" s="42"/>
      <c r="CD8" s="42"/>
      <c r="CE8" s="42"/>
      <c r="CF8" s="42"/>
      <c r="CG8" s="42"/>
    </row>
    <row r="9" spans="57:85" s="2" customFormat="1" ht="6" customHeight="1"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5"/>
      <c r="BW9" s="25"/>
      <c r="BX9" s="25"/>
      <c r="BY9" s="25"/>
      <c r="BZ9" s="25"/>
      <c r="CA9" s="25"/>
      <c r="CB9" s="25"/>
      <c r="CC9" s="42"/>
      <c r="CD9" s="42"/>
      <c r="CE9" s="42"/>
      <c r="CF9" s="42"/>
      <c r="CG9" s="42"/>
    </row>
    <row r="10" spans="7:85" s="2" customFormat="1" ht="15.75">
      <c r="G10" s="5" t="s">
        <v>1</v>
      </c>
      <c r="H10" s="79">
        <v>0.3541666666666667</v>
      </c>
      <c r="I10" s="79"/>
      <c r="J10" s="79"/>
      <c r="K10" s="79"/>
      <c r="L10" s="79"/>
      <c r="M10" s="6" t="s">
        <v>2</v>
      </c>
      <c r="T10" s="5" t="s">
        <v>3</v>
      </c>
      <c r="U10" s="141">
        <v>1</v>
      </c>
      <c r="V10" s="141" t="s">
        <v>4</v>
      </c>
      <c r="W10" s="15" t="s">
        <v>21</v>
      </c>
      <c r="X10" s="78">
        <v>0.0125</v>
      </c>
      <c r="Y10" s="78"/>
      <c r="Z10" s="78"/>
      <c r="AA10" s="78"/>
      <c r="AB10" s="78"/>
      <c r="AC10" s="6" t="s">
        <v>5</v>
      </c>
      <c r="AK10" s="5" t="s">
        <v>6</v>
      </c>
      <c r="AL10" s="78">
        <v>0.001388888888888889</v>
      </c>
      <c r="AM10" s="78"/>
      <c r="AN10" s="78"/>
      <c r="AO10" s="78"/>
      <c r="AP10" s="78"/>
      <c r="AQ10" s="6" t="s">
        <v>5</v>
      </c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5"/>
      <c r="BW10" s="25"/>
      <c r="BX10" s="25"/>
      <c r="BY10" s="25"/>
      <c r="BZ10" s="25"/>
      <c r="CA10" s="25"/>
      <c r="CB10" s="25"/>
      <c r="CC10" s="42"/>
      <c r="CD10" s="42"/>
      <c r="CE10" s="42"/>
      <c r="CF10" s="42"/>
      <c r="CG10" s="42"/>
    </row>
    <row r="11" ht="9" customHeight="1">
      <c r="BD11" s="12"/>
    </row>
    <row r="12" ht="6" customHeight="1">
      <c r="BD12" s="12"/>
    </row>
    <row r="13" spans="2:56" ht="12.75">
      <c r="B13" s="1" t="s">
        <v>28</v>
      </c>
      <c r="BD13" s="12"/>
    </row>
    <row r="14" ht="6" customHeight="1" thickBot="1">
      <c r="BD14" s="12"/>
    </row>
    <row r="15" spans="14:56" ht="16.5" thickBot="1">
      <c r="N15" s="138" t="s">
        <v>24</v>
      </c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40"/>
      <c r="AK15" s="142"/>
      <c r="AL15" s="143"/>
      <c r="BD15" s="12"/>
    </row>
    <row r="16" spans="14:56" ht="15">
      <c r="N16" s="86" t="s">
        <v>7</v>
      </c>
      <c r="O16" s="87"/>
      <c r="P16" s="88" t="s">
        <v>36</v>
      </c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9"/>
      <c r="AK16" s="82"/>
      <c r="AL16" s="83"/>
      <c r="BD16" s="12"/>
    </row>
    <row r="17" spans="14:56" ht="15">
      <c r="N17" s="84" t="s">
        <v>8</v>
      </c>
      <c r="O17" s="85"/>
      <c r="P17" s="90" t="s">
        <v>31</v>
      </c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1"/>
      <c r="AK17" s="80"/>
      <c r="AL17" s="81"/>
      <c r="BD17" s="12"/>
    </row>
    <row r="18" spans="14:56" ht="15">
      <c r="N18" s="84" t="s">
        <v>9</v>
      </c>
      <c r="O18" s="85"/>
      <c r="P18" s="90" t="s">
        <v>37</v>
      </c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1"/>
      <c r="AK18" s="80"/>
      <c r="AL18" s="81"/>
      <c r="BD18" s="12"/>
    </row>
    <row r="19" spans="14:56" ht="14.25" customHeight="1" thickBot="1">
      <c r="N19" s="133" t="s">
        <v>10</v>
      </c>
      <c r="O19" s="134"/>
      <c r="P19" s="152" t="s">
        <v>38</v>
      </c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3"/>
      <c r="AK19" s="154"/>
      <c r="AL19" s="155"/>
      <c r="BD19" s="12"/>
    </row>
    <row r="20" ht="12.75">
      <c r="BD20" s="12"/>
    </row>
    <row r="21" spans="2:56" ht="12.75">
      <c r="B21" s="1" t="s">
        <v>29</v>
      </c>
      <c r="BD21" s="12"/>
    </row>
    <row r="22" ht="6" customHeight="1" thickBot="1">
      <c r="BD22" s="12"/>
    </row>
    <row r="23" spans="2:131" s="3" customFormat="1" ht="16.5" customHeight="1" thickBot="1">
      <c r="B23" s="103" t="s">
        <v>11</v>
      </c>
      <c r="C23" s="104"/>
      <c r="D23" s="107" t="s">
        <v>22</v>
      </c>
      <c r="E23" s="108"/>
      <c r="F23" s="109"/>
      <c r="G23" s="107"/>
      <c r="H23" s="108"/>
      <c r="I23" s="109"/>
      <c r="J23" s="107" t="s">
        <v>12</v>
      </c>
      <c r="K23" s="108"/>
      <c r="L23" s="108"/>
      <c r="M23" s="108"/>
      <c r="N23" s="109"/>
      <c r="O23" s="107" t="s">
        <v>13</v>
      </c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9"/>
      <c r="AW23" s="107" t="s">
        <v>16</v>
      </c>
      <c r="AX23" s="108"/>
      <c r="AY23" s="108"/>
      <c r="AZ23" s="108"/>
      <c r="BA23" s="109"/>
      <c r="BB23" s="105"/>
      <c r="BC23" s="106"/>
      <c r="BD23" s="13"/>
      <c r="BE23" s="26"/>
      <c r="BF23" s="27" t="s">
        <v>20</v>
      </c>
      <c r="BG23" s="28"/>
      <c r="BH23" s="28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9"/>
      <c r="BW23" s="29"/>
      <c r="BX23" s="29"/>
      <c r="BY23" s="29"/>
      <c r="BZ23" s="29"/>
      <c r="CA23" s="29"/>
      <c r="CB23" s="29"/>
      <c r="CC23" s="18"/>
      <c r="CD23" s="18"/>
      <c r="CE23" s="18"/>
      <c r="CF23" s="18"/>
      <c r="CG23" s="18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</row>
    <row r="24" spans="2:85" s="4" customFormat="1" ht="18" customHeight="1">
      <c r="B24" s="98">
        <v>1</v>
      </c>
      <c r="C24" s="99"/>
      <c r="D24" s="99" t="s">
        <v>40</v>
      </c>
      <c r="E24" s="99"/>
      <c r="F24" s="99"/>
      <c r="G24" s="99"/>
      <c r="H24" s="99"/>
      <c r="I24" s="99"/>
      <c r="J24" s="100">
        <f>$H$10</f>
        <v>0.3541666666666667</v>
      </c>
      <c r="K24" s="100"/>
      <c r="L24" s="100"/>
      <c r="M24" s="100"/>
      <c r="N24" s="100"/>
      <c r="O24" s="110" t="str">
        <f>P16</f>
        <v>Scheiblingkirchen</v>
      </c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" t="s">
        <v>15</v>
      </c>
      <c r="AF24" s="111" t="str">
        <f>P17</f>
        <v>Zöbern</v>
      </c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2"/>
      <c r="AW24" s="70">
        <v>5</v>
      </c>
      <c r="AX24" s="71"/>
      <c r="AY24" s="11" t="s">
        <v>14</v>
      </c>
      <c r="AZ24" s="71">
        <v>0</v>
      </c>
      <c r="BA24" s="72"/>
      <c r="BB24" s="68"/>
      <c r="BC24" s="69"/>
      <c r="BE24" s="26"/>
      <c r="BF24" s="30">
        <f aca="true" t="shared" si="0" ref="BF24:BF29">IF(ISBLANK(AW24),"0",IF(AW24&gt;AZ24,3,IF(AW24=AZ24,1,0)))</f>
        <v>3</v>
      </c>
      <c r="BG24" s="30" t="s">
        <v>14</v>
      </c>
      <c r="BH24" s="30">
        <f aca="true" t="shared" si="1" ref="BH24:BH29">IF(ISBLANK(AZ24),"0",IF(AZ24&gt;AW24,3,IF(AZ24=AW24,1,0)))</f>
        <v>0</v>
      </c>
      <c r="BI24" s="26"/>
      <c r="BJ24" s="26"/>
      <c r="BK24" s="26"/>
      <c r="BL24" s="26"/>
      <c r="BM24" s="34" t="str">
        <f>$P$19</f>
        <v>Aspang</v>
      </c>
      <c r="BN24" s="54">
        <f>IF(ISBLANK($AZ$25),"",COUNT($AZ$25,$AZ$27,$AW$28))</f>
        <v>3</v>
      </c>
      <c r="BO24" s="54">
        <f>IF(ISBLANK($AZ$25),"",SUM($BH$25+$BH$27+$BF$28))</f>
        <v>9</v>
      </c>
      <c r="BP24" s="54">
        <f>IF(ISBLANK($AZ$25),"",SUM($AZ$25+$AZ$27+$AW$28))</f>
        <v>18</v>
      </c>
      <c r="BQ24" s="55" t="s">
        <v>14</v>
      </c>
      <c r="BR24" s="54">
        <f>IF(ISBLANK($AZ$25),"",SUM($AW$25+$AW$27+$AZ$28))</f>
        <v>2</v>
      </c>
      <c r="BS24" s="56">
        <f>IF(ISBLANK($AZ$25),"",SUM(BP24-BR24))</f>
        <v>16</v>
      </c>
      <c r="BT24" s="26"/>
      <c r="BU24" s="26"/>
      <c r="BV24" s="29"/>
      <c r="BW24" s="29"/>
      <c r="BX24" s="29"/>
      <c r="BY24" s="29"/>
      <c r="BZ24" s="29"/>
      <c r="CA24" s="29"/>
      <c r="CB24" s="29"/>
      <c r="CC24" s="43"/>
      <c r="CD24" s="43"/>
      <c r="CE24" s="43"/>
      <c r="CF24" s="43"/>
      <c r="CG24" s="43"/>
    </row>
    <row r="25" spans="2:131" s="3" customFormat="1" ht="18" customHeight="1" thickBot="1">
      <c r="B25" s="92">
        <v>2</v>
      </c>
      <c r="C25" s="93"/>
      <c r="D25" s="93" t="s">
        <v>41</v>
      </c>
      <c r="E25" s="93"/>
      <c r="F25" s="93"/>
      <c r="G25" s="93"/>
      <c r="H25" s="93"/>
      <c r="I25" s="93"/>
      <c r="J25" s="97">
        <f>$H$10</f>
        <v>0.3541666666666667</v>
      </c>
      <c r="K25" s="97"/>
      <c r="L25" s="97"/>
      <c r="M25" s="97"/>
      <c r="N25" s="97"/>
      <c r="O25" s="94" t="str">
        <f>P18</f>
        <v>Kirchberg</v>
      </c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7" t="s">
        <v>15</v>
      </c>
      <c r="AF25" s="95" t="str">
        <f>P19</f>
        <v>Aspang</v>
      </c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6"/>
      <c r="AW25" s="73">
        <v>1</v>
      </c>
      <c r="AX25" s="74"/>
      <c r="AY25" s="7" t="s">
        <v>14</v>
      </c>
      <c r="AZ25" s="74">
        <v>5</v>
      </c>
      <c r="BA25" s="75"/>
      <c r="BB25" s="76"/>
      <c r="BC25" s="77"/>
      <c r="BD25" s="13"/>
      <c r="BE25" s="26"/>
      <c r="BF25" s="30">
        <f t="shared" si="0"/>
        <v>0</v>
      </c>
      <c r="BG25" s="30" t="s">
        <v>14</v>
      </c>
      <c r="BH25" s="30">
        <f t="shared" si="1"/>
        <v>3</v>
      </c>
      <c r="BI25" s="26"/>
      <c r="BJ25" s="26"/>
      <c r="BK25" s="26"/>
      <c r="BL25" s="26"/>
      <c r="BM25" s="31" t="str">
        <f>$P$16</f>
        <v>Scheiblingkirchen</v>
      </c>
      <c r="BN25" s="54">
        <f>IF(ISBLANK($AW$24),"",COUNT($AW$24,$AW$26,$AZ$28))</f>
        <v>3</v>
      </c>
      <c r="BO25" s="54">
        <f>IF(ISBLANK($AW$24),"",SUM($BF$24+$BF$26+$BH$28))</f>
        <v>6</v>
      </c>
      <c r="BP25" s="54">
        <f>IF(ISBLANK($AW$24),"",SUM($AW$24+$AW$26+$AZ$28))</f>
        <v>10</v>
      </c>
      <c r="BQ25" s="55" t="s">
        <v>14</v>
      </c>
      <c r="BR25" s="54">
        <f>IF(ISBLANK($AZ$24),"",SUM($AZ$24+$AZ$26+$AW$28))</f>
        <v>5</v>
      </c>
      <c r="BS25" s="56">
        <f>IF(ISBLANK($AW$24),"",SUM(BP25-BR25))</f>
        <v>5</v>
      </c>
      <c r="BT25" s="26"/>
      <c r="BU25" s="26"/>
      <c r="BV25" s="29"/>
      <c r="BW25" s="29"/>
      <c r="BX25" s="29"/>
      <c r="BY25" s="29"/>
      <c r="BZ25" s="29"/>
      <c r="CA25" s="29"/>
      <c r="CB25" s="29"/>
      <c r="CC25" s="18"/>
      <c r="CD25" s="18"/>
      <c r="CE25" s="18"/>
      <c r="CF25" s="18"/>
      <c r="CG25" s="1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</row>
    <row r="26" spans="2:131" s="3" customFormat="1" ht="18" customHeight="1">
      <c r="B26" s="98">
        <v>3</v>
      </c>
      <c r="C26" s="99"/>
      <c r="D26" s="99" t="s">
        <v>40</v>
      </c>
      <c r="E26" s="99"/>
      <c r="F26" s="99"/>
      <c r="G26" s="99"/>
      <c r="H26" s="99"/>
      <c r="I26" s="99"/>
      <c r="J26" s="116">
        <f>J25+(2*$X$10)+(2*$AL$10)</f>
        <v>0.3819444444444445</v>
      </c>
      <c r="K26" s="116"/>
      <c r="L26" s="116"/>
      <c r="M26" s="116"/>
      <c r="N26" s="116"/>
      <c r="O26" s="110" t="str">
        <f>P16</f>
        <v>Scheiblingkirchen</v>
      </c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" t="s">
        <v>15</v>
      </c>
      <c r="AF26" s="111" t="str">
        <f>P18</f>
        <v>Kirchberg</v>
      </c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2"/>
      <c r="AW26" s="70">
        <v>4</v>
      </c>
      <c r="AX26" s="71"/>
      <c r="AY26" s="11" t="s">
        <v>14</v>
      </c>
      <c r="AZ26" s="71">
        <v>0</v>
      </c>
      <c r="BA26" s="72"/>
      <c r="BB26" s="68"/>
      <c r="BC26" s="69"/>
      <c r="BD26" s="13"/>
      <c r="BE26" s="26"/>
      <c r="BF26" s="30">
        <f t="shared" si="0"/>
        <v>3</v>
      </c>
      <c r="BG26" s="30" t="s">
        <v>14</v>
      </c>
      <c r="BH26" s="30">
        <f t="shared" si="1"/>
        <v>0</v>
      </c>
      <c r="BI26" s="26"/>
      <c r="BJ26" s="26"/>
      <c r="BK26" s="26"/>
      <c r="BL26" s="26"/>
      <c r="BM26" s="34" t="str">
        <f>$P$18</f>
        <v>Kirchberg</v>
      </c>
      <c r="BN26" s="54">
        <f>IF(ISBLANK($AW$25),"",COUNT($AW$25,$AZ$26,$AW$29))</f>
        <v>3</v>
      </c>
      <c r="BO26" s="54">
        <f>IF(ISBLANK($AW$25),"",SUM($BF$25+$BH$26+$BF$29))</f>
        <v>3</v>
      </c>
      <c r="BP26" s="54">
        <f>IF(ISBLANK($AW$25),"",SUM($AW$25+$AZ$26+$AW$29))</f>
        <v>5</v>
      </c>
      <c r="BQ26" s="55" t="s">
        <v>14</v>
      </c>
      <c r="BR26" s="54">
        <f>IF(ISBLANK($AW$25),"",SUM($AZ$25+$AW$26+$AZ$29))</f>
        <v>9</v>
      </c>
      <c r="BS26" s="56">
        <f>IF(ISBLANK($AW$25),"",SUM(BP26-BR26))</f>
        <v>-4</v>
      </c>
      <c r="BT26" s="26"/>
      <c r="BU26" s="26"/>
      <c r="BV26" s="29"/>
      <c r="BW26" s="29"/>
      <c r="BX26" s="29"/>
      <c r="BY26" s="29"/>
      <c r="BZ26" s="29"/>
      <c r="CA26" s="29"/>
      <c r="CB26" s="29"/>
      <c r="CC26" s="18"/>
      <c r="CD26" s="18"/>
      <c r="CE26" s="18"/>
      <c r="CF26" s="18"/>
      <c r="CG26" s="1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</row>
    <row r="27" spans="2:131" s="3" customFormat="1" ht="18" customHeight="1" thickBot="1">
      <c r="B27" s="92">
        <v>4</v>
      </c>
      <c r="C27" s="93"/>
      <c r="D27" s="93" t="s">
        <v>41</v>
      </c>
      <c r="E27" s="93"/>
      <c r="F27" s="93"/>
      <c r="G27" s="93"/>
      <c r="H27" s="93"/>
      <c r="I27" s="93"/>
      <c r="J27" s="113">
        <f>J25+(2*$X$10)+(2*$AL$10)</f>
        <v>0.3819444444444445</v>
      </c>
      <c r="K27" s="113"/>
      <c r="L27" s="113"/>
      <c r="M27" s="113"/>
      <c r="N27" s="113"/>
      <c r="O27" s="94" t="str">
        <f>P17</f>
        <v>Zöbern</v>
      </c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7" t="s">
        <v>15</v>
      </c>
      <c r="AF27" s="95" t="str">
        <f>P19</f>
        <v>Aspang</v>
      </c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6"/>
      <c r="AW27" s="73">
        <v>0</v>
      </c>
      <c r="AX27" s="74"/>
      <c r="AY27" s="7" t="s">
        <v>14</v>
      </c>
      <c r="AZ27" s="74">
        <v>8</v>
      </c>
      <c r="BA27" s="75"/>
      <c r="BB27" s="76"/>
      <c r="BC27" s="77"/>
      <c r="BD27" s="13"/>
      <c r="BE27" s="26"/>
      <c r="BF27" s="30">
        <f t="shared" si="0"/>
        <v>0</v>
      </c>
      <c r="BG27" s="30" t="s">
        <v>14</v>
      </c>
      <c r="BH27" s="30">
        <f t="shared" si="1"/>
        <v>3</v>
      </c>
      <c r="BI27" s="26"/>
      <c r="BJ27" s="26"/>
      <c r="BK27" s="26"/>
      <c r="BL27" s="26"/>
      <c r="BM27" s="34" t="str">
        <f>$P$17</f>
        <v>Zöbern</v>
      </c>
      <c r="BN27" s="54">
        <f>IF(ISBLANK($AZ$24),"",COUNT($AZ$24,$AW$27,$AZ$29))</f>
        <v>3</v>
      </c>
      <c r="BO27" s="54">
        <f>IF(ISBLANK($AZ$24),"",SUM($BH$24+$BF$27+$BH$29))</f>
        <v>0</v>
      </c>
      <c r="BP27" s="54">
        <f>IF(ISBLANK($AZ$24),"",SUM($AZ$24+$AW$27+$AZ$29))</f>
        <v>0</v>
      </c>
      <c r="BQ27" s="55" t="s">
        <v>14</v>
      </c>
      <c r="BR27" s="54">
        <f>IF(ISBLANK($AW$24),"",SUM($AW$24+$AZ$27+$AW$29))</f>
        <v>17</v>
      </c>
      <c r="BS27" s="56">
        <f>IF(ISBLANK($AZ$24),"",SUM(BP27-BR27))</f>
        <v>-17</v>
      </c>
      <c r="BT27" s="26"/>
      <c r="BU27" s="26"/>
      <c r="BV27" s="29"/>
      <c r="BW27" s="29"/>
      <c r="BX27" s="29"/>
      <c r="BY27" s="29"/>
      <c r="BZ27" s="29"/>
      <c r="CA27" s="29"/>
      <c r="CB27" s="29"/>
      <c r="CC27" s="18"/>
      <c r="CD27" s="18"/>
      <c r="CE27" s="18"/>
      <c r="CF27" s="18"/>
      <c r="CG27" s="1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</row>
    <row r="28" spans="2:131" s="3" customFormat="1" ht="18" customHeight="1">
      <c r="B28" s="101">
        <v>5</v>
      </c>
      <c r="C28" s="102"/>
      <c r="D28" s="102" t="s">
        <v>40</v>
      </c>
      <c r="E28" s="102"/>
      <c r="F28" s="102"/>
      <c r="G28" s="102"/>
      <c r="H28" s="102"/>
      <c r="I28" s="102"/>
      <c r="J28" s="147">
        <f>J27+(2*$X$10)+(2*$AL$10)</f>
        <v>0.40972222222222227</v>
      </c>
      <c r="K28" s="147"/>
      <c r="L28" s="147"/>
      <c r="M28" s="147"/>
      <c r="N28" s="148"/>
      <c r="O28" s="149" t="str">
        <f>P19</f>
        <v>Aspang</v>
      </c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59" t="s">
        <v>15</v>
      </c>
      <c r="AF28" s="150" t="str">
        <f>P16</f>
        <v>Scheiblingkirchen</v>
      </c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1"/>
      <c r="AW28" s="121">
        <v>5</v>
      </c>
      <c r="AX28" s="114"/>
      <c r="AY28" s="59" t="s">
        <v>14</v>
      </c>
      <c r="AZ28" s="114">
        <v>1</v>
      </c>
      <c r="BA28" s="115"/>
      <c r="BB28" s="117"/>
      <c r="BC28" s="118"/>
      <c r="BD28" s="13"/>
      <c r="BE28" s="26"/>
      <c r="BF28" s="30">
        <f t="shared" si="0"/>
        <v>3</v>
      </c>
      <c r="BG28" s="30" t="s">
        <v>14</v>
      </c>
      <c r="BH28" s="30">
        <f t="shared" si="1"/>
        <v>0</v>
      </c>
      <c r="BI28" s="26"/>
      <c r="BJ28" s="26"/>
      <c r="BK28" s="26"/>
      <c r="BL28" s="26"/>
      <c r="BM28" s="18"/>
      <c r="BN28" s="18"/>
      <c r="BO28" s="18"/>
      <c r="BP28" s="18"/>
      <c r="BQ28" s="18"/>
      <c r="BR28" s="18"/>
      <c r="BS28" s="18"/>
      <c r="BT28" s="26"/>
      <c r="BU28" s="26"/>
      <c r="BV28" s="29"/>
      <c r="BW28" s="29"/>
      <c r="BX28" s="29"/>
      <c r="BY28" s="29"/>
      <c r="BZ28" s="29"/>
      <c r="CA28" s="29"/>
      <c r="CB28" s="29"/>
      <c r="CC28" s="18"/>
      <c r="CD28" s="18"/>
      <c r="CE28" s="18"/>
      <c r="CF28" s="18"/>
      <c r="CG28" s="1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</row>
    <row r="29" spans="2:131" s="3" customFormat="1" ht="18" customHeight="1" thickBot="1">
      <c r="B29" s="92">
        <v>6</v>
      </c>
      <c r="C29" s="93"/>
      <c r="D29" s="93" t="s">
        <v>41</v>
      </c>
      <c r="E29" s="93"/>
      <c r="F29" s="93"/>
      <c r="G29" s="93"/>
      <c r="H29" s="93"/>
      <c r="I29" s="93"/>
      <c r="J29" s="119">
        <f>J27+(2*$X$10)+(2*$AL$10)</f>
        <v>0.40972222222222227</v>
      </c>
      <c r="K29" s="119"/>
      <c r="L29" s="119"/>
      <c r="M29" s="119"/>
      <c r="N29" s="120"/>
      <c r="O29" s="94" t="str">
        <f>P18</f>
        <v>Kirchberg</v>
      </c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7" t="s">
        <v>15</v>
      </c>
      <c r="AF29" s="95" t="str">
        <f>P17</f>
        <v>Zöbern</v>
      </c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6"/>
      <c r="AW29" s="73">
        <v>4</v>
      </c>
      <c r="AX29" s="74"/>
      <c r="AY29" s="7" t="s">
        <v>14</v>
      </c>
      <c r="AZ29" s="74">
        <v>0</v>
      </c>
      <c r="BA29" s="75"/>
      <c r="BB29" s="76"/>
      <c r="BC29" s="77"/>
      <c r="BD29" s="13"/>
      <c r="BE29" s="26"/>
      <c r="BF29" s="30">
        <f t="shared" si="0"/>
        <v>3</v>
      </c>
      <c r="BG29" s="30" t="s">
        <v>14</v>
      </c>
      <c r="BH29" s="30">
        <f t="shared" si="1"/>
        <v>0</v>
      </c>
      <c r="BI29" s="26"/>
      <c r="BJ29" s="26"/>
      <c r="BK29" s="20"/>
      <c r="BL29" s="20"/>
      <c r="BM29" s="20"/>
      <c r="BN29" s="20"/>
      <c r="BO29" s="20"/>
      <c r="BP29" s="20"/>
      <c r="BQ29" s="20"/>
      <c r="BR29" s="20"/>
      <c r="BS29" s="20"/>
      <c r="BT29" s="26"/>
      <c r="BU29" s="26"/>
      <c r="BV29" s="29"/>
      <c r="BW29" s="29"/>
      <c r="BX29" s="29"/>
      <c r="BY29" s="29"/>
      <c r="BZ29" s="29"/>
      <c r="CA29" s="29"/>
      <c r="CB29" s="29"/>
      <c r="CC29" s="18"/>
      <c r="CD29" s="18"/>
      <c r="CE29" s="18"/>
      <c r="CF29" s="18"/>
      <c r="CG29" s="1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</row>
    <row r="30" spans="2:85" s="4" customFormat="1" ht="18" customHeight="1">
      <c r="B30" s="60"/>
      <c r="C30" s="60"/>
      <c r="D30" s="60"/>
      <c r="E30" s="60"/>
      <c r="F30" s="60"/>
      <c r="G30" s="60"/>
      <c r="H30" s="60"/>
      <c r="I30" s="60"/>
      <c r="J30" s="61"/>
      <c r="K30" s="61"/>
      <c r="L30" s="61"/>
      <c r="M30" s="61"/>
      <c r="N30" s="61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47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3"/>
      <c r="AX30" s="63"/>
      <c r="AY30" s="47"/>
      <c r="AZ30" s="63"/>
      <c r="BA30" s="63"/>
      <c r="BB30" s="63"/>
      <c r="BC30" s="63"/>
      <c r="BE30" s="50"/>
      <c r="BF30" s="52"/>
      <c r="BG30" s="52"/>
      <c r="BH30" s="52"/>
      <c r="BI30" s="50"/>
      <c r="BJ30" s="50"/>
      <c r="BK30" s="50"/>
      <c r="BL30" s="50"/>
      <c r="BM30" s="53"/>
      <c r="BN30" s="48"/>
      <c r="BO30" s="48"/>
      <c r="BP30" s="48"/>
      <c r="BQ30" s="49"/>
      <c r="BR30" s="48"/>
      <c r="BS30" s="48"/>
      <c r="BT30" s="50"/>
      <c r="BU30" s="50"/>
      <c r="BV30" s="51"/>
      <c r="BW30" s="51"/>
      <c r="BX30" s="51"/>
      <c r="BY30" s="51"/>
      <c r="BZ30" s="29"/>
      <c r="CA30" s="29"/>
      <c r="CB30" s="29"/>
      <c r="CC30" s="43"/>
      <c r="CD30" s="43"/>
      <c r="CE30" s="43"/>
      <c r="CF30" s="43"/>
      <c r="CG30" s="43"/>
    </row>
    <row r="31" spans="2:131" s="3" customFormat="1" ht="18" customHeight="1">
      <c r="B31" s="64"/>
      <c r="C31" s="64"/>
      <c r="D31" s="64"/>
      <c r="E31" s="64"/>
      <c r="F31" s="64"/>
      <c r="G31" s="64"/>
      <c r="H31" s="64"/>
      <c r="I31" s="64"/>
      <c r="J31" s="65"/>
      <c r="K31" s="65"/>
      <c r="L31" s="65"/>
      <c r="M31" s="65"/>
      <c r="N31" s="65"/>
      <c r="O31" s="66" t="s">
        <v>39</v>
      </c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47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7"/>
      <c r="AX31" s="67"/>
      <c r="AY31" s="47"/>
      <c r="AZ31" s="67"/>
      <c r="BA31" s="67"/>
      <c r="BB31" s="67"/>
      <c r="BC31" s="67"/>
      <c r="BD31" s="13"/>
      <c r="BE31" s="26"/>
      <c r="BF31" s="30"/>
      <c r="BG31" s="30"/>
      <c r="BH31" s="30"/>
      <c r="BI31" s="26"/>
      <c r="BJ31" s="26"/>
      <c r="BK31" s="26"/>
      <c r="BL31" s="26"/>
      <c r="BM31" s="34"/>
      <c r="BN31" s="32"/>
      <c r="BO31" s="32"/>
      <c r="BP31" s="32"/>
      <c r="BQ31" s="33"/>
      <c r="BR31" s="32"/>
      <c r="BS31" s="32"/>
      <c r="BT31" s="26"/>
      <c r="BU31" s="26"/>
      <c r="BV31" s="29"/>
      <c r="BW31" s="29"/>
      <c r="BX31" s="29"/>
      <c r="BY31" s="29"/>
      <c r="BZ31" s="29"/>
      <c r="CA31" s="29"/>
      <c r="CB31" s="29"/>
      <c r="CC31" s="18"/>
      <c r="CD31" s="18"/>
      <c r="CE31" s="18"/>
      <c r="CF31" s="18"/>
      <c r="CG31" s="1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</row>
    <row r="32" spans="2:131" s="3" customFormat="1" ht="18" customHeight="1">
      <c r="B32" s="64"/>
      <c r="C32" s="64"/>
      <c r="D32" s="64"/>
      <c r="E32" s="64"/>
      <c r="F32" s="64"/>
      <c r="G32" s="64"/>
      <c r="H32" s="64"/>
      <c r="I32" s="64"/>
      <c r="J32" s="65"/>
      <c r="K32" s="65"/>
      <c r="L32" s="65"/>
      <c r="M32" s="65"/>
      <c r="N32" s="65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47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7"/>
      <c r="AX32" s="67"/>
      <c r="AY32" s="47"/>
      <c r="AZ32" s="67"/>
      <c r="BA32" s="67"/>
      <c r="BB32" s="67"/>
      <c r="BC32" s="67"/>
      <c r="BD32" s="13"/>
      <c r="BE32" s="26"/>
      <c r="BF32" s="30"/>
      <c r="BG32" s="30"/>
      <c r="BH32" s="30"/>
      <c r="BI32" s="26"/>
      <c r="BJ32" s="26"/>
      <c r="BK32" s="26"/>
      <c r="BL32" s="26"/>
      <c r="BM32" s="34"/>
      <c r="BN32" s="32"/>
      <c r="BO32" s="32"/>
      <c r="BP32" s="32"/>
      <c r="BQ32" s="33"/>
      <c r="BR32" s="32"/>
      <c r="BS32" s="32"/>
      <c r="BT32" s="26"/>
      <c r="BU32" s="26"/>
      <c r="BV32" s="29"/>
      <c r="BW32" s="29"/>
      <c r="BX32" s="29"/>
      <c r="BY32" s="29"/>
      <c r="BZ32" s="29"/>
      <c r="CA32" s="29"/>
      <c r="CB32" s="29"/>
      <c r="CC32" s="18"/>
      <c r="CD32" s="18"/>
      <c r="CE32" s="18"/>
      <c r="CF32" s="18"/>
      <c r="CG32" s="1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</row>
    <row r="33" spans="2:131" s="3" customFormat="1" ht="18" customHeight="1">
      <c r="B33" s="64"/>
      <c r="C33" s="64"/>
      <c r="D33" s="64"/>
      <c r="E33" s="64"/>
      <c r="F33" s="64"/>
      <c r="G33" s="64"/>
      <c r="H33" s="64"/>
      <c r="I33" s="64"/>
      <c r="J33" s="65"/>
      <c r="K33" s="65"/>
      <c r="L33" s="65"/>
      <c r="M33" s="65"/>
      <c r="N33" s="65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47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7"/>
      <c r="AX33" s="67"/>
      <c r="AY33" s="47"/>
      <c r="AZ33" s="67"/>
      <c r="BA33" s="67"/>
      <c r="BB33" s="67"/>
      <c r="BC33" s="67"/>
      <c r="BD33" s="13"/>
      <c r="BE33" s="26"/>
      <c r="BF33" s="30"/>
      <c r="BG33" s="30"/>
      <c r="BH33" s="30"/>
      <c r="BI33" s="26"/>
      <c r="BJ33" s="26"/>
      <c r="BK33" s="26"/>
      <c r="BL33" s="26"/>
      <c r="BM33" s="34"/>
      <c r="BN33" s="32"/>
      <c r="BO33" s="32"/>
      <c r="BP33" s="32"/>
      <c r="BQ33" s="33"/>
      <c r="BR33" s="32"/>
      <c r="BS33" s="32"/>
      <c r="BT33" s="26"/>
      <c r="BU33" s="26"/>
      <c r="BV33" s="29"/>
      <c r="BW33" s="29"/>
      <c r="BX33" s="29"/>
      <c r="BY33" s="29"/>
      <c r="BZ33" s="29"/>
      <c r="CA33" s="29"/>
      <c r="CB33" s="29"/>
      <c r="CC33" s="18"/>
      <c r="CD33" s="18"/>
      <c r="CE33" s="18"/>
      <c r="CF33" s="18"/>
      <c r="CG33" s="1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</row>
    <row r="34" spans="2:131" s="3" customFormat="1" ht="18" customHeight="1">
      <c r="B34" s="64"/>
      <c r="C34" s="64"/>
      <c r="D34" s="64"/>
      <c r="E34" s="64"/>
      <c r="F34" s="64"/>
      <c r="G34" s="64"/>
      <c r="H34" s="64"/>
      <c r="I34" s="64"/>
      <c r="J34" s="65"/>
      <c r="K34" s="65"/>
      <c r="L34" s="65"/>
      <c r="M34" s="65"/>
      <c r="N34" s="65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47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7"/>
      <c r="AX34" s="67"/>
      <c r="AY34" s="47"/>
      <c r="AZ34" s="67"/>
      <c r="BA34" s="67"/>
      <c r="BB34" s="67"/>
      <c r="BC34" s="67"/>
      <c r="BD34" s="13"/>
      <c r="BE34" s="26"/>
      <c r="BF34" s="30"/>
      <c r="BG34" s="30"/>
      <c r="BH34" s="30"/>
      <c r="BI34" s="26"/>
      <c r="BJ34" s="26"/>
      <c r="BK34" s="26"/>
      <c r="BL34" s="26"/>
      <c r="BM34" s="18"/>
      <c r="BN34" s="18"/>
      <c r="BO34" s="18"/>
      <c r="BP34" s="18"/>
      <c r="BQ34" s="18"/>
      <c r="BR34" s="18"/>
      <c r="BS34" s="18"/>
      <c r="BT34" s="26"/>
      <c r="BU34" s="26"/>
      <c r="BV34" s="29"/>
      <c r="BW34" s="29"/>
      <c r="BX34" s="29"/>
      <c r="BY34" s="29"/>
      <c r="BZ34" s="29"/>
      <c r="CA34" s="29"/>
      <c r="CB34" s="29"/>
      <c r="CC34" s="18"/>
      <c r="CD34" s="18"/>
      <c r="CE34" s="18"/>
      <c r="CF34" s="18"/>
      <c r="CG34" s="1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</row>
    <row r="35" spans="2:131" s="3" customFormat="1" ht="18" customHeight="1">
      <c r="B35" s="64"/>
      <c r="C35" s="64"/>
      <c r="D35" s="64"/>
      <c r="E35" s="64"/>
      <c r="F35" s="64"/>
      <c r="G35" s="64"/>
      <c r="H35" s="64"/>
      <c r="I35" s="64"/>
      <c r="J35" s="65"/>
      <c r="K35" s="65"/>
      <c r="L35" s="65"/>
      <c r="M35" s="65"/>
      <c r="N35" s="65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47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7"/>
      <c r="AX35" s="67"/>
      <c r="AY35" s="47"/>
      <c r="AZ35" s="67"/>
      <c r="BA35" s="67"/>
      <c r="BB35" s="67"/>
      <c r="BC35" s="67"/>
      <c r="BD35" s="13"/>
      <c r="BE35" s="26"/>
      <c r="BF35" s="30"/>
      <c r="BG35" s="30"/>
      <c r="BH35" s="30"/>
      <c r="BI35" s="26"/>
      <c r="BJ35" s="26"/>
      <c r="BK35" s="20"/>
      <c r="BL35" s="20"/>
      <c r="BM35" s="20"/>
      <c r="BN35" s="20"/>
      <c r="BO35" s="20"/>
      <c r="BP35" s="20"/>
      <c r="BQ35" s="20"/>
      <c r="BR35" s="20"/>
      <c r="BS35" s="20"/>
      <c r="BT35" s="26"/>
      <c r="BU35" s="26"/>
      <c r="BV35" s="29"/>
      <c r="BW35" s="29"/>
      <c r="BX35" s="29"/>
      <c r="BY35" s="29"/>
      <c r="BZ35" s="29"/>
      <c r="CA35" s="29"/>
      <c r="CB35" s="29"/>
      <c r="CC35" s="18"/>
      <c r="CD35" s="18"/>
      <c r="CE35" s="18"/>
      <c r="CF35" s="18"/>
      <c r="CG35" s="1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</row>
    <row r="37" spans="2:104" ht="12.75">
      <c r="B37" s="1" t="s">
        <v>30</v>
      </c>
      <c r="BD37" s="12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</row>
    <row r="38" spans="56:104" ht="6" customHeight="1">
      <c r="BD38" s="12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</row>
    <row r="39" spans="27:85" s="8" customFormat="1" ht="13.5" customHeight="1" thickBot="1">
      <c r="AA39" s="9"/>
      <c r="AB39" s="9"/>
      <c r="AC39" s="9"/>
      <c r="AD39" s="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6"/>
      <c r="BW39" s="36"/>
      <c r="BX39" s="36"/>
      <c r="BY39" s="36"/>
      <c r="BZ39" s="36"/>
      <c r="CA39" s="36"/>
      <c r="CB39" s="36"/>
      <c r="CC39" s="44"/>
      <c r="CD39" s="44"/>
      <c r="CE39" s="44"/>
      <c r="CF39" s="44"/>
      <c r="CG39" s="44"/>
    </row>
    <row r="40" spans="9:56" ht="13.5" thickBot="1">
      <c r="I40" s="146" t="s">
        <v>25</v>
      </c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26" t="s">
        <v>23</v>
      </c>
      <c r="AI40" s="127"/>
      <c r="AJ40" s="127"/>
      <c r="AK40" s="126" t="s">
        <v>17</v>
      </c>
      <c r="AL40" s="127"/>
      <c r="AM40" s="127"/>
      <c r="AN40" s="126" t="s">
        <v>18</v>
      </c>
      <c r="AO40" s="127"/>
      <c r="AP40" s="127"/>
      <c r="AQ40" s="127"/>
      <c r="AR40" s="127"/>
      <c r="AS40" s="126" t="s">
        <v>19</v>
      </c>
      <c r="AT40" s="127"/>
      <c r="AU40" s="128"/>
      <c r="BD40" s="12"/>
    </row>
    <row r="41" spans="9:56" ht="19.5" customHeight="1" thickBot="1">
      <c r="I41" s="124" t="s">
        <v>7</v>
      </c>
      <c r="J41" s="125"/>
      <c r="K41" s="131" t="str">
        <f>BM24</f>
        <v>Aspang</v>
      </c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29">
        <f>BN24</f>
        <v>3</v>
      </c>
      <c r="AI41" s="125"/>
      <c r="AJ41" s="130"/>
      <c r="AK41" s="125">
        <f>BO24</f>
        <v>9</v>
      </c>
      <c r="AL41" s="125"/>
      <c r="AM41" s="125"/>
      <c r="AN41" s="129">
        <f>BP24</f>
        <v>18</v>
      </c>
      <c r="AO41" s="125"/>
      <c r="AP41" s="45" t="s">
        <v>14</v>
      </c>
      <c r="AQ41" s="125">
        <f>BR24</f>
        <v>2</v>
      </c>
      <c r="AR41" s="130"/>
      <c r="AS41" s="122">
        <f>BS24</f>
        <v>16</v>
      </c>
      <c r="AT41" s="122"/>
      <c r="AU41" s="123"/>
      <c r="BD41" s="12"/>
    </row>
    <row r="42" spans="9:56" ht="19.5" customHeight="1" thickBot="1">
      <c r="I42" s="124" t="s">
        <v>8</v>
      </c>
      <c r="J42" s="125"/>
      <c r="K42" s="131" t="str">
        <f>BM25</f>
        <v>Scheiblingkirchen</v>
      </c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29">
        <f>BN25</f>
        <v>3</v>
      </c>
      <c r="AI42" s="125"/>
      <c r="AJ42" s="130"/>
      <c r="AK42" s="125">
        <f>BO25</f>
        <v>6</v>
      </c>
      <c r="AL42" s="125"/>
      <c r="AM42" s="125"/>
      <c r="AN42" s="129">
        <f>BP25</f>
        <v>10</v>
      </c>
      <c r="AO42" s="125"/>
      <c r="AP42" s="45" t="s">
        <v>14</v>
      </c>
      <c r="AQ42" s="125">
        <f>BR25</f>
        <v>5</v>
      </c>
      <c r="AR42" s="130"/>
      <c r="AS42" s="122">
        <f>BS25</f>
        <v>5</v>
      </c>
      <c r="AT42" s="122"/>
      <c r="AU42" s="123"/>
      <c r="BD42" s="12"/>
    </row>
    <row r="43" spans="9:56" ht="19.5" customHeight="1" thickBot="1">
      <c r="I43" s="124" t="s">
        <v>9</v>
      </c>
      <c r="J43" s="125"/>
      <c r="K43" s="131" t="str">
        <f>BM26</f>
        <v>Kirchberg</v>
      </c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29">
        <f>BN26</f>
        <v>3</v>
      </c>
      <c r="AI43" s="125"/>
      <c r="AJ43" s="130"/>
      <c r="AK43" s="125">
        <f>BO26</f>
        <v>3</v>
      </c>
      <c r="AL43" s="125"/>
      <c r="AM43" s="125"/>
      <c r="AN43" s="129">
        <f>BP26</f>
        <v>5</v>
      </c>
      <c r="AO43" s="125"/>
      <c r="AP43" s="45" t="s">
        <v>14</v>
      </c>
      <c r="AQ43" s="125">
        <f>BR26</f>
        <v>9</v>
      </c>
      <c r="AR43" s="130"/>
      <c r="AS43" s="122">
        <f>BS26</f>
        <v>-4</v>
      </c>
      <c r="AT43" s="122"/>
      <c r="AU43" s="123"/>
      <c r="BD43" s="12"/>
    </row>
    <row r="44" spans="9:47" ht="19.5" customHeight="1" thickBot="1">
      <c r="I44" s="124" t="s">
        <v>10</v>
      </c>
      <c r="J44" s="125"/>
      <c r="K44" s="131" t="str">
        <f>BM27</f>
        <v>Zöbern</v>
      </c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29">
        <f>BN27</f>
        <v>3</v>
      </c>
      <c r="AI44" s="125"/>
      <c r="AJ44" s="130"/>
      <c r="AK44" s="125">
        <f>BO27</f>
        <v>0</v>
      </c>
      <c r="AL44" s="125"/>
      <c r="AM44" s="125"/>
      <c r="AN44" s="129">
        <f>BP27</f>
        <v>0</v>
      </c>
      <c r="AO44" s="125"/>
      <c r="AP44" s="45" t="s">
        <v>14</v>
      </c>
      <c r="AQ44" s="125">
        <f>BR27</f>
        <v>17</v>
      </c>
      <c r="AR44" s="130"/>
      <c r="AS44" s="122">
        <f>BS27</f>
        <v>-17</v>
      </c>
      <c r="AT44" s="122"/>
      <c r="AU44" s="123"/>
    </row>
  </sheetData>
  <sheetProtection/>
  <mergeCells count="118">
    <mergeCell ref="AF24:AV24"/>
    <mergeCell ref="P18:AJ18"/>
    <mergeCell ref="P19:AJ19"/>
    <mergeCell ref="AK19:AL19"/>
    <mergeCell ref="AH40:AJ40"/>
    <mergeCell ref="I40:AG40"/>
    <mergeCell ref="AK40:AM40"/>
    <mergeCell ref="J28:N28"/>
    <mergeCell ref="O28:AD28"/>
    <mergeCell ref="AF28:AV28"/>
    <mergeCell ref="N19:O19"/>
    <mergeCell ref="A2:AP2"/>
    <mergeCell ref="A3:AP3"/>
    <mergeCell ref="A4:AP4"/>
    <mergeCell ref="N15:AJ15"/>
    <mergeCell ref="AL10:AP10"/>
    <mergeCell ref="U10:V10"/>
    <mergeCell ref="AK15:AL15"/>
    <mergeCell ref="M6:T6"/>
    <mergeCell ref="Y6:AF6"/>
    <mergeCell ref="B8:AM8"/>
    <mergeCell ref="I42:J42"/>
    <mergeCell ref="K42:AG42"/>
    <mergeCell ref="K41:AG41"/>
    <mergeCell ref="AF27:AV27"/>
    <mergeCell ref="D28:F28"/>
    <mergeCell ref="G28:I28"/>
    <mergeCell ref="B26:C26"/>
    <mergeCell ref="B27:C27"/>
    <mergeCell ref="D27:F27"/>
    <mergeCell ref="K44:AG44"/>
    <mergeCell ref="K43:AG43"/>
    <mergeCell ref="AH44:AJ44"/>
    <mergeCell ref="AK44:AM44"/>
    <mergeCell ref="AN44:AO44"/>
    <mergeCell ref="AQ44:AR44"/>
    <mergeCell ref="AQ43:AR43"/>
    <mergeCell ref="AS44:AU44"/>
    <mergeCell ref="AN43:AO43"/>
    <mergeCell ref="I44:J44"/>
    <mergeCell ref="AS43:AU43"/>
    <mergeCell ref="I43:J43"/>
    <mergeCell ref="AH42:AJ42"/>
    <mergeCell ref="AK42:AM42"/>
    <mergeCell ref="AN42:AO42"/>
    <mergeCell ref="AQ42:AR42"/>
    <mergeCell ref="AS42:AU42"/>
    <mergeCell ref="AH43:AJ43"/>
    <mergeCell ref="AK43:AM43"/>
    <mergeCell ref="BB29:BC29"/>
    <mergeCell ref="AW28:AX28"/>
    <mergeCell ref="AS41:AU41"/>
    <mergeCell ref="I41:J41"/>
    <mergeCell ref="AN40:AR40"/>
    <mergeCell ref="AS40:AU40"/>
    <mergeCell ref="AH41:AJ41"/>
    <mergeCell ref="AK41:AM41"/>
    <mergeCell ref="AN41:AO41"/>
    <mergeCell ref="AQ41:AR41"/>
    <mergeCell ref="AZ28:BA28"/>
    <mergeCell ref="J26:N26"/>
    <mergeCell ref="BB28:BC28"/>
    <mergeCell ref="D29:F29"/>
    <mergeCell ref="G29:I29"/>
    <mergeCell ref="J29:N29"/>
    <mergeCell ref="O29:AD29"/>
    <mergeCell ref="AF29:AV29"/>
    <mergeCell ref="AW29:AX29"/>
    <mergeCell ref="AZ29:BA29"/>
    <mergeCell ref="G27:I27"/>
    <mergeCell ref="J27:N27"/>
    <mergeCell ref="O27:AD27"/>
    <mergeCell ref="AW26:AX26"/>
    <mergeCell ref="AZ26:BA26"/>
    <mergeCell ref="BB26:BC26"/>
    <mergeCell ref="BB27:BC27"/>
    <mergeCell ref="AW27:AX27"/>
    <mergeCell ref="AZ27:BA27"/>
    <mergeCell ref="D26:F26"/>
    <mergeCell ref="G26:I26"/>
    <mergeCell ref="O26:AD26"/>
    <mergeCell ref="AF26:AV26"/>
    <mergeCell ref="B28:C28"/>
    <mergeCell ref="B29:C29"/>
    <mergeCell ref="B23:C23"/>
    <mergeCell ref="BB23:BC23"/>
    <mergeCell ref="AW23:BA23"/>
    <mergeCell ref="J23:N23"/>
    <mergeCell ref="D23:F23"/>
    <mergeCell ref="G23:I23"/>
    <mergeCell ref="O23:AV23"/>
    <mergeCell ref="O24:AD24"/>
    <mergeCell ref="B24:C24"/>
    <mergeCell ref="D24:F24"/>
    <mergeCell ref="G24:I24"/>
    <mergeCell ref="J24:N24"/>
    <mergeCell ref="B25:C25"/>
    <mergeCell ref="O25:AD25"/>
    <mergeCell ref="AF25:AV25"/>
    <mergeCell ref="J25:N25"/>
    <mergeCell ref="D25:F25"/>
    <mergeCell ref="G25:I25"/>
    <mergeCell ref="X10:AB10"/>
    <mergeCell ref="H10:L10"/>
    <mergeCell ref="AK18:AL18"/>
    <mergeCell ref="AK16:AL16"/>
    <mergeCell ref="AK17:AL17"/>
    <mergeCell ref="N18:O18"/>
    <mergeCell ref="N16:O16"/>
    <mergeCell ref="N17:O17"/>
    <mergeCell ref="P16:AJ16"/>
    <mergeCell ref="P17:AJ17"/>
    <mergeCell ref="BB24:BC24"/>
    <mergeCell ref="AW24:AX24"/>
    <mergeCell ref="AZ24:BA24"/>
    <mergeCell ref="AW25:AX25"/>
    <mergeCell ref="AZ25:BA25"/>
    <mergeCell ref="BB25:BC2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ignoredErrors>
    <ignoredError sqref="J2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 Schuster</dc:creator>
  <cp:keywords/>
  <dc:description/>
  <cp:lastModifiedBy>JG-Pittental</cp:lastModifiedBy>
  <cp:lastPrinted>2010-07-07T09:32:00Z</cp:lastPrinted>
  <dcterms:created xsi:type="dcterms:W3CDTF">2002-02-21T07:48:38Z</dcterms:created>
  <dcterms:modified xsi:type="dcterms:W3CDTF">2010-08-22T08:53:42Z</dcterms:modified>
  <cp:category/>
  <cp:version/>
  <cp:contentType/>
  <cp:contentStatus/>
</cp:coreProperties>
</file>